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.181\distrettorurale\Bilancio e Rendiconto\Rendiconto\"/>
    </mc:Choice>
  </mc:AlternateContent>
  <bookViews>
    <workbookView xWindow="0" yWindow="0" windowWidth="28800" windowHeight="12435" tabRatio="744"/>
  </bookViews>
  <sheets>
    <sheet name="C.Economico 2022" sheetId="6" r:id="rId1"/>
    <sheet name="S.Patrimoniale 2022" sheetId="7" r:id="rId2"/>
    <sheet name="riparto" sheetId="3" r:id="rId3"/>
    <sheet name="Rendic 2022 ECONOMICO" sheetId="1" r:id="rId4"/>
    <sheet name="Rendic 2022 PATROMONIALE" sheetId="2" r:id="rId5"/>
    <sheet name="Rendic 2022 FINANZIARIO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7" l="1"/>
  <c r="C39" i="7" l="1"/>
  <c r="C36" i="7"/>
  <c r="C27" i="7"/>
  <c r="C20" i="7"/>
  <c r="C9" i="7" s="1"/>
  <c r="C14" i="7"/>
  <c r="C10" i="7"/>
  <c r="C6" i="7"/>
  <c r="C47" i="7"/>
  <c r="C45" i="7" s="1"/>
  <c r="C74" i="7" s="1"/>
  <c r="B47" i="7"/>
  <c r="B45" i="7" s="1"/>
  <c r="B74" i="7" s="1"/>
  <c r="B42" i="7"/>
  <c r="B39" i="7"/>
  <c r="B36" i="7"/>
  <c r="B27" i="7"/>
  <c r="B9" i="7"/>
  <c r="B20" i="7"/>
  <c r="B14" i="7"/>
  <c r="B10" i="7"/>
  <c r="B6" i="7"/>
  <c r="D10" i="3"/>
  <c r="D8" i="3"/>
  <c r="C4" i="6"/>
  <c r="C27" i="6" s="1"/>
  <c r="C32" i="6" s="1"/>
  <c r="C34" i="6" s="1"/>
  <c r="B4" i="6"/>
  <c r="B27" i="6" s="1"/>
  <c r="B32" i="6" s="1"/>
  <c r="B34" i="6" s="1"/>
  <c r="C42" i="7" l="1"/>
  <c r="I13" i="2" l="1"/>
  <c r="I34" i="2" s="1"/>
  <c r="D30" i="2"/>
  <c r="D27" i="2"/>
  <c r="D24" i="2"/>
  <c r="D16" i="2"/>
  <c r="D10" i="2"/>
  <c r="D34" i="2" s="1"/>
  <c r="B23" i="1" l="1"/>
  <c r="B23" i="5"/>
  <c r="E23" i="5"/>
  <c r="B15" i="5"/>
  <c r="B14" i="5"/>
  <c r="B11" i="5"/>
  <c r="D17" i="3" l="1"/>
  <c r="D5" i="3"/>
  <c r="E23" i="1" l="1"/>
  <c r="B15" i="1" l="1"/>
  <c r="B14" i="1"/>
  <c r="B11" i="1"/>
</calcChain>
</file>

<file path=xl/sharedStrings.xml><?xml version="1.0" encoding="utf-8"?>
<sst xmlns="http://schemas.openxmlformats.org/spreadsheetml/2006/main" count="226" uniqueCount="173">
  <si>
    <t xml:space="preserve"> -Competenze</t>
  </si>
  <si>
    <t xml:space="preserve"> -Oneri prev.</t>
  </si>
  <si>
    <t xml:space="preserve"> -Irap</t>
  </si>
  <si>
    <t>Cancelleria</t>
  </si>
  <si>
    <t>Abbonamenti</t>
  </si>
  <si>
    <t>Licenze software</t>
  </si>
  <si>
    <t>Collaborazioni varie:</t>
  </si>
  <si>
    <t>importo €</t>
  </si>
  <si>
    <t>Voce di Costo</t>
  </si>
  <si>
    <t>Quote Associative annuali</t>
  </si>
  <si>
    <t>Totale Costi</t>
  </si>
  <si>
    <t>Totale a Pareggio</t>
  </si>
  <si>
    <t>Contributi di terzi</t>
  </si>
  <si>
    <t>Altri ricavi</t>
  </si>
  <si>
    <t>Voce di Attivo</t>
  </si>
  <si>
    <t>Voce di Passivo e Netto</t>
  </si>
  <si>
    <t>Capitale di Dotazione</t>
  </si>
  <si>
    <t>Contributi di terzi a F.P.</t>
  </si>
  <si>
    <t>Altri Conferimenti stabili</t>
  </si>
  <si>
    <t>Immobilizzazioni Immateriali</t>
  </si>
  <si>
    <t>Immobilizzazioni Materiali</t>
  </si>
  <si>
    <t>Immobilizzazioni Finanziarie</t>
  </si>
  <si>
    <t>Esercizio Finanziario 2022</t>
  </si>
  <si>
    <t>Voce di Ricavo/Provento</t>
  </si>
  <si>
    <t>n. associati</t>
  </si>
  <si>
    <t>€/anno quota</t>
  </si>
  <si>
    <t>Fondo di Dotazione</t>
  </si>
  <si>
    <t>anno 2022</t>
  </si>
  <si>
    <t>Somme da programmare</t>
  </si>
  <si>
    <t>Segreteria:</t>
  </si>
  <si>
    <t>Rendiconto ECONOMICO</t>
  </si>
  <si>
    <t>Rendiconto PATRIMONIALE</t>
  </si>
  <si>
    <t>Voce di USCITA</t>
  </si>
  <si>
    <t>Voce di ENTRATA</t>
  </si>
  <si>
    <t>SALDO</t>
  </si>
  <si>
    <t>Risultato Es. Precedenti</t>
  </si>
  <si>
    <t>Rendiconto FINANZIARIO</t>
  </si>
  <si>
    <t>Crediti v/soci per versamenti ancora dovuti</t>
  </si>
  <si>
    <t xml:space="preserve"> -Verso Comune di Alghero</t>
  </si>
  <si>
    <t xml:space="preserve"> -Verso altri Soci</t>
  </si>
  <si>
    <t>A)</t>
  </si>
  <si>
    <t>Immobilizzazioni</t>
  </si>
  <si>
    <t>B)</t>
  </si>
  <si>
    <t>Totale</t>
  </si>
  <si>
    <t>C)</t>
  </si>
  <si>
    <t>Attivo circolante</t>
  </si>
  <si>
    <t>Rimanenze</t>
  </si>
  <si>
    <t>Crediti</t>
  </si>
  <si>
    <t>I)</t>
  </si>
  <si>
    <t>II)</t>
  </si>
  <si>
    <t>III)</t>
  </si>
  <si>
    <t>Attività finanziarie non immobilizzazioni</t>
  </si>
  <si>
    <t>IV)</t>
  </si>
  <si>
    <t>Disponibilità liquide</t>
  </si>
  <si>
    <t xml:space="preserve"> -Crediti per quote associative annuali</t>
  </si>
  <si>
    <t>D)</t>
  </si>
  <si>
    <t>Ratei e risconti</t>
  </si>
  <si>
    <t>Totale Attivo</t>
  </si>
  <si>
    <t>Totale Passivo + Netto</t>
  </si>
  <si>
    <t>Risultato Ee. dell'Esercizio</t>
  </si>
  <si>
    <t>Patrimonio Netto</t>
  </si>
  <si>
    <t>Fondi per rischi e oneri</t>
  </si>
  <si>
    <t>Trattamento Fine Rapporto lav. Dip.</t>
  </si>
  <si>
    <t>Debiti</t>
  </si>
  <si>
    <t>E)</t>
  </si>
  <si>
    <t>Alghero, 29 maggio 2023</t>
  </si>
  <si>
    <t>A) VALORE DELLA PRODUZIONE</t>
  </si>
  <si>
    <t>1) Ricavi delle vendite e delle prestazioni</t>
  </si>
  <si>
    <t xml:space="preserve">a) Ricavi da assegnazioni istituzionali </t>
  </si>
  <si>
    <t>b) Proventi per servizi resi</t>
  </si>
  <si>
    <t>5) Altri ricavi e proventi</t>
  </si>
  <si>
    <t>B) COSTI DELLA PRODUZIONE</t>
  </si>
  <si>
    <t>6) Per materie prime, sussidiarie e di consumo</t>
  </si>
  <si>
    <t>7) Per servizi</t>
  </si>
  <si>
    <t>8) Per godimento beni di terzi</t>
  </si>
  <si>
    <t>9) Per il personale</t>
  </si>
  <si>
    <t xml:space="preserve">  a) Salari e stipendi</t>
  </si>
  <si>
    <t xml:space="preserve">  b) Oneri sociali</t>
  </si>
  <si>
    <t xml:space="preserve">  e) Altri costi del personale</t>
  </si>
  <si>
    <t>10) Ammortamenti e svalutazioni</t>
  </si>
  <si>
    <t xml:space="preserve">  a) Ammortamento immobilizzazioni immateriali</t>
  </si>
  <si>
    <t xml:space="preserve">  b) Ammortamento immobilizzazioni materiali</t>
  </si>
  <si>
    <t>12)  Accantonamento per rischi</t>
  </si>
  <si>
    <t xml:space="preserve">  a) Accantonamento per rischi per cause in corso</t>
  </si>
  <si>
    <t xml:space="preserve">  b) Accantonamento per rischi diversi</t>
  </si>
  <si>
    <t>13) Altri accantonamenti</t>
  </si>
  <si>
    <t xml:space="preserve"> a) Accantonamenti fondi oneri per premi incentivanti</t>
  </si>
  <si>
    <t xml:space="preserve"> b) Altri accantonamenti</t>
  </si>
  <si>
    <t>14) Oneri diversi di gestione</t>
  </si>
  <si>
    <t>DIFFERENZA TRA VALORE E COSTI DELLA PRODUZIONE (A-B)</t>
  </si>
  <si>
    <t>C) PROVENTI E ONERI FINANZIARI</t>
  </si>
  <si>
    <t>16) Altri proventi finanziari</t>
  </si>
  <si>
    <t xml:space="preserve">  d) proventi diversi</t>
  </si>
  <si>
    <t>17) Interessi ed altri oneri finanziari</t>
  </si>
  <si>
    <t>RISULTATO PRIMA DELLE IMPOSTE (A-B±C)</t>
  </si>
  <si>
    <t>22) Imposte sul reddito dell'esercizio</t>
  </si>
  <si>
    <t>23) Utile dell'esercizio</t>
  </si>
  <si>
    <t>Comune Alghero</t>
  </si>
  <si>
    <t>quota capitale</t>
  </si>
  <si>
    <t>C O N T O    E C O N O M I C O</t>
  </si>
  <si>
    <t>STATO PATRIMONIALE</t>
  </si>
  <si>
    <t>ATTIVO</t>
  </si>
  <si>
    <t>B) IMMOBILIZZAZIONI</t>
  </si>
  <si>
    <t>I.  Immobilizzazioni  Immateriali</t>
  </si>
  <si>
    <t>4) Concessioni, licenze, marchi e diritti simili</t>
  </si>
  <si>
    <t>6) Immobilizzazioni in corso e acconti</t>
  </si>
  <si>
    <t>7) Altre</t>
  </si>
  <si>
    <t>II. Immobilizzazioni  Materiali</t>
  </si>
  <si>
    <t>1) Terreni e fabbricati</t>
  </si>
  <si>
    <t>2) Impianti e macchinari</t>
  </si>
  <si>
    <t xml:space="preserve">3) Attrezzature </t>
  </si>
  <si>
    <t>4) Altri beni</t>
  </si>
  <si>
    <t>5) Immobilizzazioni in corso e acconti</t>
  </si>
  <si>
    <t>III. Immobilizzazioni  Finanziarie</t>
  </si>
  <si>
    <t>1) Partecipazioni in:</t>
  </si>
  <si>
    <t>a) Imprese controllate</t>
  </si>
  <si>
    <t xml:space="preserve">2) Crediti </t>
  </si>
  <si>
    <t>d-bis) Verso altri</t>
  </si>
  <si>
    <t>3) Altri Titoli</t>
  </si>
  <si>
    <t>C) ATTIVO CIRCOLANTE</t>
  </si>
  <si>
    <t>II.  Crediti</t>
  </si>
  <si>
    <t>1) Verso clienti</t>
  </si>
  <si>
    <t xml:space="preserve"> a) Crediti verso terzi per servizi resi</t>
  </si>
  <si>
    <t>5-quater) Verso altri</t>
  </si>
  <si>
    <t>b) Crediti verso contabilità speciale "Fondi di Bilancio"</t>
  </si>
  <si>
    <t>c) Crediti verso dipendenti</t>
  </si>
  <si>
    <t>d) Altri crediti</t>
  </si>
  <si>
    <t>e) Crediti verso Agenzie Fiscali e MEF</t>
  </si>
  <si>
    <t>IV.  Disponibilità liquide</t>
  </si>
  <si>
    <t>1) Depositi bancari e postali</t>
  </si>
  <si>
    <t>3) Denaro e valori in cassa</t>
  </si>
  <si>
    <t>D) RATEI E RISCONTI</t>
  </si>
  <si>
    <t>1) Ratei attivi</t>
  </si>
  <si>
    <t>2) Risconti attivi</t>
  </si>
  <si>
    <t>TOTALE  ATTIVO</t>
  </si>
  <si>
    <t>PASSIVO</t>
  </si>
  <si>
    <t>A) PATRIMONIO NETTO</t>
  </si>
  <si>
    <t>VI) Altre riserve</t>
  </si>
  <si>
    <t>1) Riserva da risultati di esercizi precedenti</t>
  </si>
  <si>
    <t>3) Riserva ex L. n. 248/2005 - Equitalia S.p.A.</t>
  </si>
  <si>
    <t>5) Riserva per altre immobilizzazioni finanziarie</t>
  </si>
  <si>
    <t>6) Riserva per immobilizzazioni materiali</t>
  </si>
  <si>
    <t>IX) Utile (perdita) dell'esercizio</t>
  </si>
  <si>
    <t>B) FONDI PER RISCHI E ONERI</t>
  </si>
  <si>
    <t xml:space="preserve">3) Altri </t>
  </si>
  <si>
    <t>a) Cause e controversie in corso</t>
  </si>
  <si>
    <t>b) Altri rischi</t>
  </si>
  <si>
    <t>c) Fondi per oneri</t>
  </si>
  <si>
    <t>- Fondi oneri per premi incentivanti</t>
  </si>
  <si>
    <t>- Altri Fondi per oneri</t>
  </si>
  <si>
    <t>C) FONDO TRATTAMENTO DI FINE RAPPORTO</t>
  </si>
  <si>
    <t>D) DEBITI</t>
  </si>
  <si>
    <t>7) Debiti verso fornitori</t>
  </si>
  <si>
    <t xml:space="preserve"> a) Debiti verso fornitori terzi</t>
  </si>
  <si>
    <t xml:space="preserve"> b) Debiti verso contabilità speciale 'Fondi di Bilancio'</t>
  </si>
  <si>
    <t xml:space="preserve"> c) Debiti verso amministrazioni pubbliche</t>
  </si>
  <si>
    <t>12) Debiti verso Erario</t>
  </si>
  <si>
    <t>13) Debiti verso Istituti di previdenza e di sicurezza sociale</t>
  </si>
  <si>
    <t>14) Altri debiti</t>
  </si>
  <si>
    <t>a) Debiti verso personale dipendente</t>
  </si>
  <si>
    <t>b) Debiti verso altri</t>
  </si>
  <si>
    <t>E) RATEI E RISCONTI</t>
  </si>
  <si>
    <t>1) Ratei passivi</t>
  </si>
  <si>
    <t>2) Risconti passivi</t>
  </si>
  <si>
    <t>TOTALE  PASSIVO</t>
  </si>
  <si>
    <t>A) CREDITI V/SOCI PER VERSAMENTI ANCORA DOVUTI</t>
  </si>
  <si>
    <t>I) Fondo di Dotazione</t>
  </si>
  <si>
    <r>
      <t xml:space="preserve">Fondazione di Partecipazione </t>
    </r>
    <r>
      <rPr>
        <b/>
        <sz val="14"/>
        <color theme="1"/>
        <rFont val="Arial"/>
        <family val="2"/>
      </rPr>
      <t>DISTRETTO RURALE DI ALGHERO</t>
    </r>
  </si>
  <si>
    <t>Il Presidente</t>
  </si>
  <si>
    <t>Mario Conoci</t>
  </si>
  <si>
    <t>a) Crediti verso SOCI per F.do di Gestione</t>
  </si>
  <si>
    <t>Fondo di Gestione €</t>
  </si>
  <si>
    <t>Fondo di Dotazione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</si>
</sst>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3" formatCode="_-* #,##0.00\ _€_-;\-* #,##0.00\ _€_-;_-* &quot;-&quot;??\ _€_-;_-@_-"/>
    <numFmt numFmtId="164" formatCode="#,##0.00_ ;\-#,##0.00\ "/>
    <numFmt numFmtId="165" formatCode="_-* #,##0_-;\-* #,##0_-;_-* &quot;-&quot;_-;_-@_-"/>
    <numFmt numFmtId="166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104">
    <xf numFmtId="0" fontId="0" fillId="0" borderId="0" xfId="0"/>
    <xf numFmtId="43" fontId="0" fillId="0" borderId="0" xfId="1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right"/>
    </xf>
    <xf numFmtId="164" fontId="0" fillId="0" borderId="1" xfId="1" applyNumberFormat="1" applyFont="1" applyBorder="1"/>
    <xf numFmtId="164" fontId="3" fillId="0" borderId="1" xfId="1" applyNumberFormat="1" applyFont="1" applyBorder="1"/>
    <xf numFmtId="164" fontId="0" fillId="0" borderId="0" xfId="1" applyNumberFormat="1" applyFont="1"/>
    <xf numFmtId="0" fontId="2" fillId="0" borderId="0" xfId="0" applyFont="1" applyBorder="1" applyAlignment="1">
      <alignment horizontal="center"/>
    </xf>
    <xf numFmtId="0" fontId="5" fillId="0" borderId="0" xfId="0" applyFont="1"/>
    <xf numFmtId="164" fontId="2" fillId="0" borderId="1" xfId="1" applyNumberFormat="1" applyFont="1" applyBorder="1"/>
    <xf numFmtId="0" fontId="6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1" xfId="1" applyNumberFormat="1" applyFont="1" applyBorder="1"/>
    <xf numFmtId="164" fontId="1" fillId="0" borderId="0" xfId="1" applyNumberFormat="1" applyFont="1" applyBorder="1"/>
    <xf numFmtId="164" fontId="2" fillId="0" borderId="0" xfId="1" applyNumberFormat="1" applyFont="1" applyBorder="1"/>
    <xf numFmtId="43" fontId="0" fillId="0" borderId="0" xfId="1" applyFont="1" applyAlignment="1">
      <alignment horizontal="left" indent="1"/>
    </xf>
    <xf numFmtId="0" fontId="3" fillId="0" borderId="0" xfId="0" applyFont="1" applyBorder="1"/>
    <xf numFmtId="0" fontId="0" fillId="0" borderId="0" xfId="0" applyBorder="1"/>
    <xf numFmtId="164" fontId="0" fillId="0" borderId="0" xfId="1" applyNumberFormat="1" applyFont="1" applyBorder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2" fillId="0" borderId="6" xfId="1" applyNumberFormat="1" applyFont="1" applyBorder="1" applyAlignment="1">
      <alignment vertical="center"/>
    </xf>
    <xf numFmtId="43" fontId="2" fillId="0" borderId="6" xfId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" fontId="10" fillId="2" borderId="1" xfId="3" applyNumberFormat="1" applyFont="1" applyFill="1" applyBorder="1" applyAlignment="1">
      <alignment horizontal="center" vertical="center"/>
    </xf>
    <xf numFmtId="0" fontId="11" fillId="0" borderId="9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9" fillId="0" borderId="9" xfId="2" applyFont="1" applyFill="1" applyBorder="1" applyAlignment="1">
      <alignment horizontal="left" vertical="top" wrapText="1"/>
    </xf>
    <xf numFmtId="0" fontId="11" fillId="0" borderId="1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right" vertical="top" wrapText="1"/>
    </xf>
    <xf numFmtId="164" fontId="9" fillId="0" borderId="10" xfId="1" applyNumberFormat="1" applyFont="1" applyBorder="1" applyAlignment="1">
      <alignment horizontal="right" vertical="top" wrapText="1"/>
    </xf>
    <xf numFmtId="164" fontId="11" fillId="0" borderId="11" xfId="1" applyNumberFormat="1" applyFont="1" applyBorder="1" applyAlignment="1">
      <alignment horizontal="right" vertical="center" wrapText="1"/>
    </xf>
    <xf numFmtId="164" fontId="11" fillId="0" borderId="12" xfId="1" applyNumberFormat="1" applyFont="1" applyBorder="1" applyAlignment="1">
      <alignment horizontal="right" vertical="top" wrapText="1"/>
    </xf>
    <xf numFmtId="164" fontId="9" fillId="0" borderId="9" xfId="1" applyNumberFormat="1" applyFont="1" applyBorder="1" applyAlignment="1">
      <alignment horizontal="right" vertical="top" wrapText="1"/>
    </xf>
    <xf numFmtId="164" fontId="9" fillId="0" borderId="14" xfId="1" applyNumberFormat="1" applyFont="1" applyBorder="1" applyAlignment="1">
      <alignment horizontal="right" vertical="top" wrapText="1"/>
    </xf>
    <xf numFmtId="0" fontId="12" fillId="0" borderId="9" xfId="2" applyFont="1" applyBorder="1" applyAlignment="1">
      <alignment horizontal="left" vertical="top" wrapText="1" indent="1"/>
    </xf>
    <xf numFmtId="164" fontId="12" fillId="0" borderId="10" xfId="1" applyNumberFormat="1" applyFont="1" applyBorder="1" applyAlignment="1">
      <alignment horizontal="right" vertical="top" wrapText="1"/>
    </xf>
    <xf numFmtId="0" fontId="11" fillId="2" borderId="13" xfId="2" applyFont="1" applyFill="1" applyBorder="1" applyAlignment="1">
      <alignment horizontal="left" vertical="center" wrapText="1"/>
    </xf>
    <xf numFmtId="164" fontId="11" fillId="2" borderId="14" xfId="1" applyNumberFormat="1" applyFont="1" applyFill="1" applyBorder="1" applyAlignment="1">
      <alignment horizontal="right" vertical="center" wrapText="1"/>
    </xf>
    <xf numFmtId="43" fontId="0" fillId="0" borderId="15" xfId="1" applyFont="1" applyBorder="1"/>
    <xf numFmtId="43" fontId="2" fillId="0" borderId="0" xfId="1" applyFont="1"/>
    <xf numFmtId="7" fontId="0" fillId="0" borderId="0" xfId="1" applyNumberFormat="1" applyFont="1"/>
    <xf numFmtId="0" fontId="2" fillId="3" borderId="1" xfId="0" applyFont="1" applyFill="1" applyBorder="1" applyAlignment="1">
      <alignment horizontal="center"/>
    </xf>
    <xf numFmtId="0" fontId="11" fillId="2" borderId="1" xfId="2" applyFont="1" applyFill="1" applyBorder="1"/>
    <xf numFmtId="0" fontId="11" fillId="0" borderId="1" xfId="2" applyFont="1" applyBorder="1"/>
    <xf numFmtId="0" fontId="9" fillId="0" borderId="5" xfId="2" applyFont="1" applyBorder="1" applyAlignment="1">
      <alignment horizontal="left" indent="1"/>
    </xf>
    <xf numFmtId="3" fontId="9" fillId="0" borderId="5" xfId="3" applyNumberFormat="1" applyFont="1" applyFill="1" applyBorder="1"/>
    <xf numFmtId="0" fontId="9" fillId="0" borderId="9" xfId="2" applyFont="1" applyBorder="1" applyAlignment="1">
      <alignment horizontal="left" indent="1"/>
    </xf>
    <xf numFmtId="3" fontId="9" fillId="0" borderId="9" xfId="2" applyNumberFormat="1" applyFont="1" applyFill="1" applyBorder="1"/>
    <xf numFmtId="0" fontId="9" fillId="0" borderId="13" xfId="2" applyFont="1" applyBorder="1" applyAlignment="1">
      <alignment horizontal="left" indent="1"/>
    </xf>
    <xf numFmtId="3" fontId="9" fillId="0" borderId="13" xfId="3" applyNumberFormat="1" applyFont="1" applyFill="1" applyBorder="1"/>
    <xf numFmtId="3" fontId="9" fillId="0" borderId="9" xfId="3" applyNumberFormat="1" applyFont="1" applyFill="1" applyBorder="1"/>
    <xf numFmtId="0" fontId="11" fillId="0" borderId="1" xfId="2" applyFont="1" applyFill="1" applyBorder="1"/>
    <xf numFmtId="0" fontId="9" fillId="0" borderId="5" xfId="2" applyFont="1" applyFill="1" applyBorder="1" applyAlignment="1">
      <alignment horizontal="left" indent="1"/>
    </xf>
    <xf numFmtId="0" fontId="12" fillId="0" borderId="9" xfId="2" applyFont="1" applyFill="1" applyBorder="1" applyAlignment="1">
      <alignment horizontal="left" indent="1"/>
    </xf>
    <xf numFmtId="3" fontId="12" fillId="0" borderId="9" xfId="2" applyNumberFormat="1" applyFont="1" applyFill="1" applyBorder="1"/>
    <xf numFmtId="0" fontId="9" fillId="0" borderId="9" xfId="2" applyFont="1" applyFill="1" applyBorder="1" applyAlignment="1">
      <alignment horizontal="left" indent="1"/>
    </xf>
    <xf numFmtId="0" fontId="9" fillId="0" borderId="13" xfId="2" applyFont="1" applyFill="1" applyBorder="1" applyAlignment="1">
      <alignment horizontal="left" indent="1"/>
    </xf>
    <xf numFmtId="3" fontId="9" fillId="0" borderId="10" xfId="3" applyNumberFormat="1" applyFont="1" applyFill="1" applyBorder="1"/>
    <xf numFmtId="3" fontId="12" fillId="0" borderId="10" xfId="3" applyNumberFormat="1" applyFont="1" applyFill="1" applyBorder="1"/>
    <xf numFmtId="3" fontId="9" fillId="0" borderId="10" xfId="2" applyNumberFormat="1" applyFont="1" applyFill="1" applyBorder="1"/>
    <xf numFmtId="0" fontId="12" fillId="0" borderId="9" xfId="2" applyFont="1" applyBorder="1" applyAlignment="1">
      <alignment horizontal="left" indent="1"/>
    </xf>
    <xf numFmtId="3" fontId="12" fillId="0" borderId="9" xfId="3" applyNumberFormat="1" applyFont="1" applyFill="1" applyBorder="1"/>
    <xf numFmtId="0" fontId="11" fillId="2" borderId="1" xfId="2" applyFont="1" applyFill="1" applyBorder="1" applyAlignment="1"/>
    <xf numFmtId="3" fontId="9" fillId="0" borderId="1" xfId="3" applyNumberFormat="1" applyFont="1" applyFill="1" applyBorder="1"/>
    <xf numFmtId="0" fontId="12" fillId="0" borderId="9" xfId="2" quotePrefix="1" applyFont="1" applyBorder="1" applyAlignment="1">
      <alignment horizontal="left" indent="2"/>
    </xf>
    <xf numFmtId="0" fontId="12" fillId="0" borderId="13" xfId="2" quotePrefix="1" applyFont="1" applyBorder="1" applyAlignment="1">
      <alignment horizontal="left" indent="2"/>
    </xf>
    <xf numFmtId="3" fontId="12" fillId="0" borderId="13" xfId="3" applyNumberFormat="1" applyFont="1" applyFill="1" applyBorder="1"/>
    <xf numFmtId="0" fontId="12" fillId="0" borderId="13" xfId="2" applyFont="1" applyBorder="1" applyAlignment="1">
      <alignment horizontal="left" indent="1"/>
    </xf>
    <xf numFmtId="4" fontId="11" fillId="2" borderId="1" xfId="3" applyNumberFormat="1" applyFont="1" applyFill="1" applyBorder="1"/>
    <xf numFmtId="4" fontId="11" fillId="2" borderId="14" xfId="3" applyNumberFormat="1" applyFont="1" applyFill="1" applyBorder="1"/>
    <xf numFmtId="4" fontId="11" fillId="0" borderId="1" xfId="3" applyNumberFormat="1" applyFont="1" applyFill="1" applyBorder="1"/>
    <xf numFmtId="0" fontId="11" fillId="2" borderId="1" xfId="2" applyFont="1" applyFill="1" applyBorder="1" applyAlignment="1">
      <alignment vertical="center"/>
    </xf>
    <xf numFmtId="4" fontId="11" fillId="2" borderId="1" xfId="3" applyNumberFormat="1" applyFont="1" applyFill="1" applyBorder="1" applyAlignment="1">
      <alignment vertical="center"/>
    </xf>
    <xf numFmtId="0" fontId="11" fillId="0" borderId="0" xfId="2" applyFont="1" applyBorder="1" applyAlignment="1"/>
    <xf numFmtId="3" fontId="9" fillId="0" borderId="0" xfId="3" applyNumberFormat="1" applyFont="1" applyFill="1" applyBorder="1" applyAlignment="1"/>
    <xf numFmtId="0" fontId="13" fillId="0" borderId="0" xfId="0" applyFont="1"/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9" fontId="2" fillId="0" borderId="0" xfId="1" applyNumberFormat="1" applyFont="1"/>
  </cellXfs>
  <cellStyles count="5">
    <cellStyle name="Migliaia" xfId="1" builtinId="3"/>
    <cellStyle name="Migliaia [0] 5" xfId="3"/>
    <cellStyle name="Migliaia 27" xfId="4"/>
    <cellStyle name="Normale" xfId="0" builtinId="0"/>
    <cellStyle name="Normale 1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16" zoomScale="130" zoomScaleNormal="130" workbookViewId="0">
      <selection activeCell="A33" sqref="A33"/>
    </sheetView>
  </sheetViews>
  <sheetFormatPr defaultRowHeight="15" x14ac:dyDescent="0.25"/>
  <cols>
    <col min="1" max="1" width="59.85546875" customWidth="1"/>
    <col min="2" max="3" width="12.7109375" customWidth="1"/>
  </cols>
  <sheetData>
    <row r="1" spans="1:3" ht="18" x14ac:dyDescent="0.25">
      <c r="A1" s="93" t="s">
        <v>167</v>
      </c>
    </row>
    <row r="3" spans="1:3" ht="34.15" customHeight="1" x14ac:dyDescent="0.25">
      <c r="A3" s="39" t="s">
        <v>99</v>
      </c>
      <c r="B3" s="40">
        <v>2022</v>
      </c>
      <c r="C3" s="40">
        <v>2021</v>
      </c>
    </row>
    <row r="4" spans="1:3" ht="19.149999999999999" customHeight="1" x14ac:dyDescent="0.25">
      <c r="A4" s="41" t="s">
        <v>66</v>
      </c>
      <c r="B4" s="46">
        <f>B8+B5</f>
        <v>10000</v>
      </c>
      <c r="C4" s="46">
        <f>C8+C5</f>
        <v>0</v>
      </c>
    </row>
    <row r="5" spans="1:3" ht="18" customHeight="1" x14ac:dyDescent="0.25">
      <c r="A5" s="42" t="s">
        <v>67</v>
      </c>
      <c r="B5" s="47">
        <v>0</v>
      </c>
      <c r="C5" s="47">
        <v>0</v>
      </c>
    </row>
    <row r="6" spans="1:3" ht="18" customHeight="1" x14ac:dyDescent="0.25">
      <c r="A6" s="52" t="s">
        <v>68</v>
      </c>
      <c r="B6" s="53">
        <v>0</v>
      </c>
      <c r="C6" s="53">
        <v>0</v>
      </c>
    </row>
    <row r="7" spans="1:3" ht="18" customHeight="1" x14ac:dyDescent="0.25">
      <c r="A7" s="52" t="s">
        <v>69</v>
      </c>
      <c r="B7" s="53">
        <v>0</v>
      </c>
      <c r="C7" s="53">
        <v>0</v>
      </c>
    </row>
    <row r="8" spans="1:3" ht="18" customHeight="1" x14ac:dyDescent="0.25">
      <c r="A8" s="42" t="s">
        <v>70</v>
      </c>
      <c r="B8" s="47">
        <v>10000</v>
      </c>
      <c r="C8" s="47">
        <v>0</v>
      </c>
    </row>
    <row r="9" spans="1:3" ht="18" customHeight="1" x14ac:dyDescent="0.25">
      <c r="A9" s="41" t="s">
        <v>71</v>
      </c>
      <c r="B9" s="46">
        <v>0</v>
      </c>
      <c r="C9" s="46">
        <v>0</v>
      </c>
    </row>
    <row r="10" spans="1:3" ht="18" customHeight="1" x14ac:dyDescent="0.25">
      <c r="A10" s="42" t="s">
        <v>72</v>
      </c>
      <c r="B10" s="47">
        <v>0</v>
      </c>
      <c r="C10" s="47">
        <v>0</v>
      </c>
    </row>
    <row r="11" spans="1:3" ht="18" customHeight="1" x14ac:dyDescent="0.25">
      <c r="A11" s="42" t="s">
        <v>73</v>
      </c>
      <c r="B11" s="47">
        <v>0</v>
      </c>
      <c r="C11" s="47">
        <v>0</v>
      </c>
    </row>
    <row r="12" spans="1:3" ht="18" customHeight="1" x14ac:dyDescent="0.25">
      <c r="A12" s="42" t="s">
        <v>74</v>
      </c>
      <c r="B12" s="47">
        <v>0</v>
      </c>
      <c r="C12" s="47">
        <v>0</v>
      </c>
    </row>
    <row r="13" spans="1:3" ht="18" customHeight="1" x14ac:dyDescent="0.25">
      <c r="A13" s="42" t="s">
        <v>75</v>
      </c>
      <c r="B13" s="47">
        <v>0</v>
      </c>
      <c r="C13" s="47">
        <v>0</v>
      </c>
    </row>
    <row r="14" spans="1:3" ht="18" customHeight="1" x14ac:dyDescent="0.25">
      <c r="A14" s="42" t="s">
        <v>76</v>
      </c>
      <c r="B14" s="47">
        <v>0</v>
      </c>
      <c r="C14" s="47">
        <v>0</v>
      </c>
    </row>
    <row r="15" spans="1:3" ht="18" customHeight="1" x14ac:dyDescent="0.25">
      <c r="A15" s="42" t="s">
        <v>77</v>
      </c>
      <c r="B15" s="47">
        <v>0</v>
      </c>
      <c r="C15" s="47">
        <v>0</v>
      </c>
    </row>
    <row r="16" spans="1:3" ht="18" customHeight="1" x14ac:dyDescent="0.25">
      <c r="A16" s="42" t="s">
        <v>78</v>
      </c>
      <c r="B16" s="47">
        <v>0</v>
      </c>
      <c r="C16" s="47">
        <v>0</v>
      </c>
    </row>
    <row r="17" spans="1:3" ht="18" customHeight="1" x14ac:dyDescent="0.25">
      <c r="A17" s="42" t="s">
        <v>79</v>
      </c>
      <c r="B17" s="47">
        <v>0</v>
      </c>
      <c r="C17" s="47">
        <v>0</v>
      </c>
    </row>
    <row r="18" spans="1:3" ht="18" customHeight="1" x14ac:dyDescent="0.25">
      <c r="A18" s="42" t="s">
        <v>80</v>
      </c>
      <c r="B18" s="47">
        <v>0</v>
      </c>
      <c r="C18" s="47">
        <v>0</v>
      </c>
    </row>
    <row r="19" spans="1:3" ht="18" customHeight="1" x14ac:dyDescent="0.25">
      <c r="A19" s="42" t="s">
        <v>81</v>
      </c>
      <c r="B19" s="47">
        <v>0</v>
      </c>
      <c r="C19" s="47">
        <v>0</v>
      </c>
    </row>
    <row r="20" spans="1:3" ht="18" customHeight="1" x14ac:dyDescent="0.25">
      <c r="A20" s="42" t="s">
        <v>82</v>
      </c>
      <c r="B20" s="47">
        <v>0</v>
      </c>
      <c r="C20" s="47">
        <v>0</v>
      </c>
    </row>
    <row r="21" spans="1:3" ht="18" customHeight="1" x14ac:dyDescent="0.25">
      <c r="A21" s="42" t="s">
        <v>83</v>
      </c>
      <c r="B21" s="47">
        <v>0</v>
      </c>
      <c r="C21" s="47">
        <v>0</v>
      </c>
    </row>
    <row r="22" spans="1:3" ht="18" customHeight="1" x14ac:dyDescent="0.25">
      <c r="A22" s="42" t="s">
        <v>84</v>
      </c>
      <c r="B22" s="47">
        <v>0</v>
      </c>
      <c r="C22" s="47">
        <v>0</v>
      </c>
    </row>
    <row r="23" spans="1:3" ht="18" customHeight="1" x14ac:dyDescent="0.25">
      <c r="A23" s="42" t="s">
        <v>85</v>
      </c>
      <c r="B23" s="47">
        <v>0</v>
      </c>
      <c r="C23" s="47">
        <v>0</v>
      </c>
    </row>
    <row r="24" spans="1:3" ht="18" customHeight="1" x14ac:dyDescent="0.25">
      <c r="A24" s="43" t="s">
        <v>86</v>
      </c>
      <c r="B24" s="47">
        <v>0</v>
      </c>
      <c r="C24" s="47">
        <v>0</v>
      </c>
    </row>
    <row r="25" spans="1:3" ht="18" customHeight="1" x14ac:dyDescent="0.25">
      <c r="A25" s="42" t="s">
        <v>87</v>
      </c>
      <c r="B25" s="47">
        <v>0</v>
      </c>
      <c r="C25" s="47">
        <v>0</v>
      </c>
    </row>
    <row r="26" spans="1:3" ht="18" customHeight="1" x14ac:dyDescent="0.25">
      <c r="A26" s="42" t="s">
        <v>88</v>
      </c>
      <c r="B26" s="47">
        <v>0</v>
      </c>
      <c r="C26" s="47">
        <v>0</v>
      </c>
    </row>
    <row r="27" spans="1:3" ht="18" customHeight="1" x14ac:dyDescent="0.25">
      <c r="A27" s="44" t="s">
        <v>89</v>
      </c>
      <c r="B27" s="48">
        <f>B4-B9</f>
        <v>10000</v>
      </c>
      <c r="C27" s="48">
        <f>C4-C9</f>
        <v>0</v>
      </c>
    </row>
    <row r="28" spans="1:3" ht="18" customHeight="1" x14ac:dyDescent="0.25">
      <c r="A28" s="41" t="s">
        <v>90</v>
      </c>
      <c r="B28" s="49">
        <v>0</v>
      </c>
      <c r="C28" s="49">
        <v>0</v>
      </c>
    </row>
    <row r="29" spans="1:3" ht="18" customHeight="1" x14ac:dyDescent="0.25">
      <c r="A29" s="42" t="s">
        <v>91</v>
      </c>
      <c r="B29" s="47">
        <v>0</v>
      </c>
      <c r="C29" s="47">
        <v>0</v>
      </c>
    </row>
    <row r="30" spans="1:3" ht="18" customHeight="1" x14ac:dyDescent="0.25">
      <c r="A30" s="42" t="s">
        <v>92</v>
      </c>
      <c r="B30" s="47">
        <v>0</v>
      </c>
      <c r="C30" s="47">
        <v>0</v>
      </c>
    </row>
    <row r="31" spans="1:3" ht="18" customHeight="1" x14ac:dyDescent="0.25">
      <c r="A31" s="42" t="s">
        <v>93</v>
      </c>
      <c r="B31" s="50">
        <v>0</v>
      </c>
      <c r="C31" s="50">
        <v>0</v>
      </c>
    </row>
    <row r="32" spans="1:3" ht="18" customHeight="1" x14ac:dyDescent="0.25">
      <c r="A32" s="44" t="s">
        <v>94</v>
      </c>
      <c r="B32" s="48">
        <f>B27-B28</f>
        <v>10000</v>
      </c>
      <c r="C32" s="48">
        <f>C27-C28</f>
        <v>0</v>
      </c>
    </row>
    <row r="33" spans="1:3" ht="18" customHeight="1" x14ac:dyDescent="0.25">
      <c r="A33" s="45" t="s">
        <v>95</v>
      </c>
      <c r="B33" s="51">
        <v>0</v>
      </c>
      <c r="C33" s="51">
        <v>0</v>
      </c>
    </row>
    <row r="34" spans="1:3" ht="25.15" customHeight="1" x14ac:dyDescent="0.25">
      <c r="A34" s="54" t="s">
        <v>96</v>
      </c>
      <c r="B34" s="55">
        <f>B32-B33</f>
        <v>10000</v>
      </c>
      <c r="C34" s="55">
        <f>C32-C33</f>
        <v>0</v>
      </c>
    </row>
    <row r="36" spans="1:3" x14ac:dyDescent="0.25">
      <c r="A36" s="19" t="s">
        <v>168</v>
      </c>
    </row>
    <row r="37" spans="1:3" x14ac:dyDescent="0.25">
      <c r="A37" s="94" t="s">
        <v>169</v>
      </c>
    </row>
    <row r="40" spans="1:3" x14ac:dyDescent="0.25">
      <c r="A40" s="33" t="s">
        <v>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opLeftCell="A16" workbookViewId="0">
      <selection activeCell="A74" sqref="A74:C74"/>
    </sheetView>
  </sheetViews>
  <sheetFormatPr defaultRowHeight="15" x14ac:dyDescent="0.25"/>
  <cols>
    <col min="1" max="1" width="50.85546875" bestFit="1" customWidth="1"/>
    <col min="2" max="2" width="12.7109375" bestFit="1" customWidth="1"/>
    <col min="3" max="3" width="11.7109375" customWidth="1"/>
  </cols>
  <sheetData>
    <row r="1" spans="1:3" ht="22.9" customHeight="1" x14ac:dyDescent="0.25">
      <c r="A1" s="93" t="s">
        <v>167</v>
      </c>
    </row>
    <row r="3" spans="1:3" ht="33.6" customHeight="1" x14ac:dyDescent="0.25">
      <c r="A3" s="40" t="s">
        <v>100</v>
      </c>
      <c r="B3" s="40">
        <v>2022</v>
      </c>
      <c r="C3" s="40">
        <v>2021</v>
      </c>
    </row>
    <row r="5" spans="1:3" x14ac:dyDescent="0.25">
      <c r="A5" s="91" t="s">
        <v>101</v>
      </c>
      <c r="B5" s="91"/>
      <c r="C5" s="92"/>
    </row>
    <row r="6" spans="1:3" x14ac:dyDescent="0.25">
      <c r="A6" s="60" t="s">
        <v>165</v>
      </c>
      <c r="B6" s="86">
        <f>SUM(B7:B8)</f>
        <v>50000</v>
      </c>
      <c r="C6" s="86">
        <f>SUM(C7:C8)</f>
        <v>0</v>
      </c>
    </row>
    <row r="7" spans="1:3" x14ac:dyDescent="0.25">
      <c r="A7" t="s">
        <v>38</v>
      </c>
      <c r="B7" s="81">
        <v>30000</v>
      </c>
      <c r="C7" s="81">
        <v>0</v>
      </c>
    </row>
    <row r="8" spans="1:3" x14ac:dyDescent="0.25">
      <c r="A8" t="s">
        <v>39</v>
      </c>
      <c r="B8" s="63">
        <v>20000</v>
      </c>
      <c r="C8" s="63">
        <v>0</v>
      </c>
    </row>
    <row r="9" spans="1:3" x14ac:dyDescent="0.25">
      <c r="A9" s="60" t="s">
        <v>102</v>
      </c>
      <c r="B9" s="86">
        <f>B10+B14+B20</f>
        <v>0</v>
      </c>
      <c r="C9" s="86">
        <f>C10+C14+C20</f>
        <v>0</v>
      </c>
    </row>
    <row r="10" spans="1:3" x14ac:dyDescent="0.25">
      <c r="A10" s="61" t="s">
        <v>103</v>
      </c>
      <c r="B10" s="88">
        <f>SUM(B11:B13)</f>
        <v>0</v>
      </c>
      <c r="C10" s="88">
        <f>SUM(C11:C13)</f>
        <v>0</v>
      </c>
    </row>
    <row r="11" spans="1:3" x14ac:dyDescent="0.25">
      <c r="A11" s="62" t="s">
        <v>104</v>
      </c>
      <c r="B11" s="63">
        <v>0</v>
      </c>
      <c r="C11" s="63">
        <v>0</v>
      </c>
    </row>
    <row r="12" spans="1:3" x14ac:dyDescent="0.25">
      <c r="A12" s="64" t="s">
        <v>105</v>
      </c>
      <c r="B12" s="65">
        <v>0</v>
      </c>
      <c r="C12" s="65">
        <v>0</v>
      </c>
    </row>
    <row r="13" spans="1:3" x14ac:dyDescent="0.25">
      <c r="A13" s="66" t="s">
        <v>106</v>
      </c>
      <c r="B13" s="67">
        <v>0</v>
      </c>
      <c r="C13" s="67">
        <v>0</v>
      </c>
    </row>
    <row r="14" spans="1:3" x14ac:dyDescent="0.25">
      <c r="A14" s="61" t="s">
        <v>107</v>
      </c>
      <c r="B14" s="88">
        <f>SUM(B15:B19)</f>
        <v>0</v>
      </c>
      <c r="C14" s="88">
        <f>SUM(C15:C19)</f>
        <v>0</v>
      </c>
    </row>
    <row r="15" spans="1:3" x14ac:dyDescent="0.25">
      <c r="A15" s="62" t="s">
        <v>108</v>
      </c>
      <c r="B15" s="63">
        <v>0</v>
      </c>
      <c r="C15" s="63">
        <v>0</v>
      </c>
    </row>
    <row r="16" spans="1:3" x14ac:dyDescent="0.25">
      <c r="A16" s="64" t="s">
        <v>109</v>
      </c>
      <c r="B16" s="68">
        <v>0</v>
      </c>
      <c r="C16" s="68">
        <v>0</v>
      </c>
    </row>
    <row r="17" spans="1:3" x14ac:dyDescent="0.25">
      <c r="A17" s="64" t="s">
        <v>110</v>
      </c>
      <c r="B17" s="68">
        <v>0</v>
      </c>
      <c r="C17" s="68">
        <v>0</v>
      </c>
    </row>
    <row r="18" spans="1:3" x14ac:dyDescent="0.25">
      <c r="A18" s="64" t="s">
        <v>111</v>
      </c>
      <c r="B18" s="68">
        <v>0</v>
      </c>
      <c r="C18" s="68">
        <v>0</v>
      </c>
    </row>
    <row r="19" spans="1:3" x14ac:dyDescent="0.25">
      <c r="A19" s="64" t="s">
        <v>112</v>
      </c>
      <c r="B19" s="68">
        <v>0</v>
      </c>
      <c r="C19" s="68">
        <v>0</v>
      </c>
    </row>
    <row r="20" spans="1:3" x14ac:dyDescent="0.25">
      <c r="A20" s="69" t="s">
        <v>113</v>
      </c>
      <c r="B20" s="88">
        <f>SUM(B21:B25)</f>
        <v>0</v>
      </c>
      <c r="C20" s="88">
        <f>SUM(C21:C25)</f>
        <v>0</v>
      </c>
    </row>
    <row r="21" spans="1:3" x14ac:dyDescent="0.25">
      <c r="A21" s="70" t="s">
        <v>114</v>
      </c>
      <c r="B21" s="68">
        <v>0</v>
      </c>
      <c r="C21" s="68">
        <v>0</v>
      </c>
    </row>
    <row r="22" spans="1:3" x14ac:dyDescent="0.25">
      <c r="A22" s="71" t="s">
        <v>115</v>
      </c>
      <c r="B22" s="72">
        <v>0</v>
      </c>
      <c r="C22" s="72">
        <v>0</v>
      </c>
    </row>
    <row r="23" spans="1:3" x14ac:dyDescent="0.25">
      <c r="A23" s="73" t="s">
        <v>116</v>
      </c>
      <c r="B23" s="68">
        <v>0</v>
      </c>
      <c r="C23" s="68">
        <v>0</v>
      </c>
    </row>
    <row r="24" spans="1:3" x14ac:dyDescent="0.25">
      <c r="A24" s="71" t="s">
        <v>117</v>
      </c>
      <c r="B24" s="72">
        <v>0</v>
      </c>
      <c r="C24" s="72">
        <v>0</v>
      </c>
    </row>
    <row r="25" spans="1:3" x14ac:dyDescent="0.25">
      <c r="A25" s="74" t="s">
        <v>118</v>
      </c>
      <c r="B25" s="68">
        <v>0</v>
      </c>
      <c r="C25" s="68">
        <v>0</v>
      </c>
    </row>
    <row r="26" spans="1:3" x14ac:dyDescent="0.25">
      <c r="A26" s="60" t="s">
        <v>119</v>
      </c>
      <c r="B26" s="86">
        <f>B27+B36</f>
        <v>10000</v>
      </c>
      <c r="C26" s="86">
        <v>0</v>
      </c>
    </row>
    <row r="27" spans="1:3" x14ac:dyDescent="0.25">
      <c r="A27" s="69" t="s">
        <v>120</v>
      </c>
      <c r="B27" s="88">
        <f>SUM(B28:B35)</f>
        <v>10000</v>
      </c>
      <c r="C27" s="88">
        <f>SUM(C28:C35)</f>
        <v>0</v>
      </c>
    </row>
    <row r="28" spans="1:3" x14ac:dyDescent="0.25">
      <c r="A28" s="62" t="s">
        <v>121</v>
      </c>
      <c r="B28" s="75">
        <v>0</v>
      </c>
      <c r="C28" s="75">
        <v>0</v>
      </c>
    </row>
    <row r="29" spans="1:3" x14ac:dyDescent="0.25">
      <c r="A29" s="71" t="s">
        <v>122</v>
      </c>
      <c r="B29" s="76">
        <v>0</v>
      </c>
      <c r="C29" s="76">
        <v>0</v>
      </c>
    </row>
    <row r="30" spans="1:3" x14ac:dyDescent="0.25">
      <c r="A30" s="64" t="s">
        <v>123</v>
      </c>
      <c r="B30" s="77">
        <v>0</v>
      </c>
      <c r="C30" s="77">
        <v>0</v>
      </c>
    </row>
    <row r="31" spans="1:3" x14ac:dyDescent="0.25">
      <c r="A31" s="78" t="s">
        <v>170</v>
      </c>
      <c r="B31" s="79">
        <v>10000</v>
      </c>
      <c r="C31" s="79">
        <v>0</v>
      </c>
    </row>
    <row r="32" spans="1:3" x14ac:dyDescent="0.25">
      <c r="A32" s="78" t="s">
        <v>124</v>
      </c>
      <c r="B32" s="79">
        <v>0</v>
      </c>
      <c r="C32" s="79">
        <v>0</v>
      </c>
    </row>
    <row r="33" spans="1:3" x14ac:dyDescent="0.25">
      <c r="A33" s="71" t="s">
        <v>125</v>
      </c>
      <c r="B33" s="79">
        <v>0</v>
      </c>
      <c r="C33" s="79">
        <v>0</v>
      </c>
    </row>
    <row r="34" spans="1:3" x14ac:dyDescent="0.25">
      <c r="A34" s="71" t="s">
        <v>126</v>
      </c>
      <c r="B34" s="79">
        <v>0</v>
      </c>
      <c r="C34" s="79">
        <v>0</v>
      </c>
    </row>
    <row r="35" spans="1:3" x14ac:dyDescent="0.25">
      <c r="A35" s="78" t="s">
        <v>127</v>
      </c>
      <c r="B35" s="79">
        <v>0</v>
      </c>
      <c r="C35" s="79">
        <v>0</v>
      </c>
    </row>
    <row r="36" spans="1:3" x14ac:dyDescent="0.25">
      <c r="A36" s="69" t="s">
        <v>128</v>
      </c>
      <c r="B36" s="88">
        <f>SUM(B37:B38)</f>
        <v>0</v>
      </c>
      <c r="C36" s="88">
        <f>SUM(C37:C38)</f>
        <v>0</v>
      </c>
    </row>
    <row r="37" spans="1:3" x14ac:dyDescent="0.25">
      <c r="A37" s="62" t="s">
        <v>129</v>
      </c>
      <c r="B37" s="63">
        <v>0</v>
      </c>
      <c r="C37" s="63">
        <v>0</v>
      </c>
    </row>
    <row r="38" spans="1:3" x14ac:dyDescent="0.25">
      <c r="A38" s="66" t="s">
        <v>130</v>
      </c>
      <c r="B38" s="67">
        <v>0</v>
      </c>
      <c r="C38" s="67">
        <v>0</v>
      </c>
    </row>
    <row r="39" spans="1:3" x14ac:dyDescent="0.25">
      <c r="A39" s="80" t="s">
        <v>131</v>
      </c>
      <c r="B39" s="87">
        <f>SUM(B40:B41)</f>
        <v>0</v>
      </c>
      <c r="C39" s="87">
        <f>SUM(C40:C41)</f>
        <v>0</v>
      </c>
    </row>
    <row r="40" spans="1:3" x14ac:dyDescent="0.25">
      <c r="A40" s="62" t="s">
        <v>132</v>
      </c>
      <c r="B40" s="63">
        <v>0</v>
      </c>
      <c r="C40" s="63">
        <v>0</v>
      </c>
    </row>
    <row r="41" spans="1:3" x14ac:dyDescent="0.25">
      <c r="A41" s="66" t="s">
        <v>133</v>
      </c>
      <c r="B41" s="67">
        <v>0</v>
      </c>
      <c r="C41" s="67">
        <v>0</v>
      </c>
    </row>
    <row r="42" spans="1:3" s="29" customFormat="1" ht="20.45" customHeight="1" x14ac:dyDescent="0.25">
      <c r="A42" s="89" t="s">
        <v>134</v>
      </c>
      <c r="B42" s="90">
        <f>B6+B9+B26+B39</f>
        <v>60000</v>
      </c>
      <c r="C42" s="90">
        <f>C6+C9+C26+C39</f>
        <v>0</v>
      </c>
    </row>
    <row r="43" spans="1:3" s="29" customFormat="1" ht="20.45" customHeight="1" x14ac:dyDescent="0.25"/>
    <row r="44" spans="1:3" x14ac:dyDescent="0.25">
      <c r="A44" s="91" t="s">
        <v>135</v>
      </c>
      <c r="B44" s="91"/>
      <c r="C44" s="92"/>
    </row>
    <row r="45" spans="1:3" x14ac:dyDescent="0.25">
      <c r="A45" s="60" t="s">
        <v>136</v>
      </c>
      <c r="B45" s="86">
        <f>B46+B47+B52</f>
        <v>60000</v>
      </c>
      <c r="C45" s="86">
        <f>C46+C47+C52</f>
        <v>0</v>
      </c>
    </row>
    <row r="46" spans="1:3" x14ac:dyDescent="0.25">
      <c r="A46" s="70" t="s">
        <v>166</v>
      </c>
      <c r="B46" s="63">
        <v>50000</v>
      </c>
      <c r="C46" s="63">
        <v>0</v>
      </c>
    </row>
    <row r="47" spans="1:3" x14ac:dyDescent="0.25">
      <c r="A47" s="70" t="s">
        <v>137</v>
      </c>
      <c r="B47" s="63">
        <f>SUM(B48:B51)</f>
        <v>0</v>
      </c>
      <c r="C47" s="63">
        <f>SUM(C48:C51)</f>
        <v>0</v>
      </c>
    </row>
    <row r="48" spans="1:3" x14ac:dyDescent="0.25">
      <c r="A48" s="73" t="s">
        <v>138</v>
      </c>
      <c r="B48" s="68">
        <v>0</v>
      </c>
      <c r="C48" s="68">
        <v>0</v>
      </c>
    </row>
    <row r="49" spans="1:3" x14ac:dyDescent="0.25">
      <c r="A49" s="73" t="s">
        <v>139</v>
      </c>
      <c r="B49" s="68">
        <v>0</v>
      </c>
      <c r="C49" s="68">
        <v>0</v>
      </c>
    </row>
    <row r="50" spans="1:3" x14ac:dyDescent="0.25">
      <c r="A50" s="73" t="s">
        <v>140</v>
      </c>
      <c r="B50" s="68">
        <v>0</v>
      </c>
      <c r="C50" s="68">
        <v>0</v>
      </c>
    </row>
    <row r="51" spans="1:3" x14ac:dyDescent="0.25">
      <c r="A51" s="73" t="s">
        <v>141</v>
      </c>
      <c r="B51" s="68">
        <v>0</v>
      </c>
      <c r="C51" s="68">
        <v>0</v>
      </c>
    </row>
    <row r="52" spans="1:3" x14ac:dyDescent="0.25">
      <c r="A52" s="66" t="s">
        <v>142</v>
      </c>
      <c r="B52" s="67">
        <v>10000</v>
      </c>
      <c r="C52" s="67">
        <v>0</v>
      </c>
    </row>
    <row r="53" spans="1:3" x14ac:dyDescent="0.25">
      <c r="A53" s="60" t="s">
        <v>143</v>
      </c>
      <c r="B53" s="86">
        <v>0</v>
      </c>
      <c r="C53" s="86">
        <v>0</v>
      </c>
    </row>
    <row r="54" spans="1:3" x14ac:dyDescent="0.25">
      <c r="A54" s="73" t="s">
        <v>144</v>
      </c>
      <c r="B54" s="63">
        <v>0</v>
      </c>
      <c r="C54" s="63">
        <v>0</v>
      </c>
    </row>
    <row r="55" spans="1:3" x14ac:dyDescent="0.25">
      <c r="A55" s="78" t="s">
        <v>145</v>
      </c>
      <c r="B55" s="79">
        <v>0</v>
      </c>
      <c r="C55" s="79">
        <v>0</v>
      </c>
    </row>
    <row r="56" spans="1:3" x14ac:dyDescent="0.25">
      <c r="A56" s="78" t="s">
        <v>146</v>
      </c>
      <c r="B56" s="79">
        <v>0</v>
      </c>
      <c r="C56" s="79">
        <v>0</v>
      </c>
    </row>
    <row r="57" spans="1:3" x14ac:dyDescent="0.25">
      <c r="A57" s="78" t="s">
        <v>147</v>
      </c>
      <c r="B57" s="79">
        <v>0</v>
      </c>
      <c r="C57" s="79">
        <v>0</v>
      </c>
    </row>
    <row r="58" spans="1:3" x14ac:dyDescent="0.25">
      <c r="A58" s="82" t="s">
        <v>148</v>
      </c>
      <c r="B58" s="79">
        <v>0</v>
      </c>
      <c r="C58" s="79">
        <v>0</v>
      </c>
    </row>
    <row r="59" spans="1:3" x14ac:dyDescent="0.25">
      <c r="A59" s="83" t="s">
        <v>149</v>
      </c>
      <c r="B59" s="84">
        <v>0</v>
      </c>
      <c r="C59" s="84">
        <v>0</v>
      </c>
    </row>
    <row r="60" spans="1:3" x14ac:dyDescent="0.25">
      <c r="A60" s="60" t="s">
        <v>150</v>
      </c>
      <c r="B60" s="86">
        <v>0</v>
      </c>
      <c r="C60" s="86">
        <v>0</v>
      </c>
    </row>
    <row r="61" spans="1:3" x14ac:dyDescent="0.25">
      <c r="A61" s="60" t="s">
        <v>151</v>
      </c>
      <c r="B61" s="86">
        <v>0</v>
      </c>
      <c r="C61" s="86">
        <v>0</v>
      </c>
    </row>
    <row r="62" spans="1:3" x14ac:dyDescent="0.25">
      <c r="A62" s="70" t="s">
        <v>152</v>
      </c>
      <c r="B62" s="63">
        <v>0</v>
      </c>
      <c r="C62" s="63">
        <v>0</v>
      </c>
    </row>
    <row r="63" spans="1:3" x14ac:dyDescent="0.25">
      <c r="A63" s="71" t="s">
        <v>153</v>
      </c>
      <c r="B63" s="79">
        <v>0</v>
      </c>
      <c r="C63" s="79">
        <v>0</v>
      </c>
    </row>
    <row r="64" spans="1:3" x14ac:dyDescent="0.25">
      <c r="A64" s="71" t="s">
        <v>154</v>
      </c>
      <c r="B64" s="79">
        <v>0</v>
      </c>
      <c r="C64" s="79">
        <v>0</v>
      </c>
    </row>
    <row r="65" spans="1:3" x14ac:dyDescent="0.25">
      <c r="A65" s="71" t="s">
        <v>155</v>
      </c>
      <c r="B65" s="79">
        <v>0</v>
      </c>
      <c r="C65" s="79">
        <v>0</v>
      </c>
    </row>
    <row r="66" spans="1:3" x14ac:dyDescent="0.25">
      <c r="A66" s="73" t="s">
        <v>156</v>
      </c>
      <c r="B66" s="68">
        <v>0</v>
      </c>
      <c r="C66" s="68">
        <v>0</v>
      </c>
    </row>
    <row r="67" spans="1:3" x14ac:dyDescent="0.25">
      <c r="A67" s="73" t="s">
        <v>157</v>
      </c>
      <c r="B67" s="68">
        <v>0</v>
      </c>
      <c r="C67" s="68">
        <v>0</v>
      </c>
    </row>
    <row r="68" spans="1:3" x14ac:dyDescent="0.25">
      <c r="A68" s="73" t="s">
        <v>158</v>
      </c>
      <c r="B68" s="68">
        <v>0</v>
      </c>
      <c r="C68" s="68">
        <v>0</v>
      </c>
    </row>
    <row r="69" spans="1:3" x14ac:dyDescent="0.25">
      <c r="A69" s="78" t="s">
        <v>159</v>
      </c>
      <c r="B69" s="79">
        <v>0</v>
      </c>
      <c r="C69" s="79">
        <v>0</v>
      </c>
    </row>
    <row r="70" spans="1:3" x14ac:dyDescent="0.25">
      <c r="A70" s="85" t="s">
        <v>160</v>
      </c>
      <c r="B70" s="84">
        <v>0</v>
      </c>
      <c r="C70" s="84">
        <v>0</v>
      </c>
    </row>
    <row r="71" spans="1:3" x14ac:dyDescent="0.25">
      <c r="A71" s="60" t="s">
        <v>161</v>
      </c>
      <c r="B71" s="86">
        <v>0</v>
      </c>
      <c r="C71" s="86">
        <v>0</v>
      </c>
    </row>
    <row r="72" spans="1:3" x14ac:dyDescent="0.25">
      <c r="A72" s="64" t="s">
        <v>162</v>
      </c>
      <c r="B72" s="68">
        <v>0</v>
      </c>
      <c r="C72" s="68">
        <v>0</v>
      </c>
    </row>
    <row r="73" spans="1:3" x14ac:dyDescent="0.25">
      <c r="A73" s="64" t="s">
        <v>163</v>
      </c>
      <c r="B73" s="68">
        <v>0</v>
      </c>
      <c r="C73" s="68">
        <v>0</v>
      </c>
    </row>
    <row r="74" spans="1:3" x14ac:dyDescent="0.25">
      <c r="A74" s="60" t="s">
        <v>164</v>
      </c>
      <c r="B74" s="86">
        <f>B45+B53+B60+B61+B71</f>
        <v>60000</v>
      </c>
      <c r="C74" s="86">
        <f>C45+C53+C60+C61+C71</f>
        <v>0</v>
      </c>
    </row>
    <row r="77" spans="1:3" x14ac:dyDescent="0.25">
      <c r="A77" s="19" t="s">
        <v>168</v>
      </c>
    </row>
    <row r="78" spans="1:3" x14ac:dyDescent="0.25">
      <c r="A78" s="94" t="s">
        <v>169</v>
      </c>
    </row>
    <row r="81" spans="1:1" x14ac:dyDescent="0.25">
      <c r="A81" s="33" t="s">
        <v>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7"/>
  <sheetViews>
    <sheetView zoomScale="145" zoomScaleNormal="145" workbookViewId="0">
      <selection activeCell="E20" sqref="E20"/>
    </sheetView>
  </sheetViews>
  <sheetFormatPr defaultRowHeight="15" x14ac:dyDescent="0.25"/>
  <cols>
    <col min="1" max="1" width="12.85546875" customWidth="1"/>
    <col min="2" max="2" width="14.85546875" bestFit="1" customWidth="1"/>
    <col min="3" max="3" width="12.85546875" bestFit="1" customWidth="1"/>
    <col min="4" max="4" width="18.85546875" customWidth="1"/>
    <col min="6" max="6" width="9.5703125" bestFit="1" customWidth="1"/>
  </cols>
  <sheetData>
    <row r="4" spans="1:7" s="14" customFormat="1" x14ac:dyDescent="0.25">
      <c r="A4" s="102" t="s">
        <v>27</v>
      </c>
      <c r="B4" s="101" t="s">
        <v>24</v>
      </c>
      <c r="C4" s="15" t="s">
        <v>25</v>
      </c>
      <c r="D4" s="59" t="s">
        <v>171</v>
      </c>
    </row>
    <row r="5" spans="1:7" x14ac:dyDescent="0.25">
      <c r="A5" s="102"/>
      <c r="B5" s="14">
        <v>200</v>
      </c>
      <c r="C5" s="58">
        <v>50</v>
      </c>
      <c r="D5" s="103">
        <f>B5*C5</f>
        <v>10000</v>
      </c>
      <c r="E5" s="1"/>
      <c r="F5" s="1"/>
    </row>
    <row r="6" spans="1:7" x14ac:dyDescent="0.25">
      <c r="B6" s="1"/>
      <c r="C6" s="1"/>
      <c r="D6" s="1"/>
      <c r="E6" s="1"/>
      <c r="F6" s="1"/>
    </row>
    <row r="7" spans="1:7" x14ac:dyDescent="0.25">
      <c r="A7" s="102" t="s">
        <v>27</v>
      </c>
      <c r="B7" s="15" t="s">
        <v>24</v>
      </c>
      <c r="C7" s="15" t="s">
        <v>98</v>
      </c>
      <c r="D7" s="59" t="s">
        <v>172</v>
      </c>
      <c r="E7" s="1"/>
      <c r="F7" s="1"/>
    </row>
    <row r="8" spans="1:7" x14ac:dyDescent="0.25">
      <c r="A8" s="102"/>
      <c r="B8" s="14">
        <v>200</v>
      </c>
      <c r="C8" s="58">
        <v>100</v>
      </c>
      <c r="D8" s="1">
        <f>B8*C8</f>
        <v>20000</v>
      </c>
      <c r="E8" s="14"/>
      <c r="F8" s="14"/>
      <c r="G8" s="14"/>
    </row>
    <row r="9" spans="1:7" x14ac:dyDescent="0.25">
      <c r="B9" t="s">
        <v>97</v>
      </c>
      <c r="D9" s="56">
        <v>30000</v>
      </c>
      <c r="E9" s="1"/>
      <c r="F9" s="1"/>
    </row>
    <row r="10" spans="1:7" x14ac:dyDescent="0.25">
      <c r="D10" s="57">
        <f>SUM(D8:D9)</f>
        <v>50000</v>
      </c>
    </row>
    <row r="16" spans="1:7" x14ac:dyDescent="0.25">
      <c r="B16" s="15" t="s">
        <v>24</v>
      </c>
      <c r="C16" s="15" t="s">
        <v>25</v>
      </c>
      <c r="D16" s="4" t="s">
        <v>26</v>
      </c>
    </row>
    <row r="17" spans="2:4" x14ac:dyDescent="0.25">
      <c r="B17" s="14">
        <v>13</v>
      </c>
      <c r="C17" s="1">
        <v>50</v>
      </c>
      <c r="D17" s="1">
        <f>B17*C17</f>
        <v>650</v>
      </c>
    </row>
  </sheetData>
  <mergeCells count="2">
    <mergeCell ref="A4:A5"/>
    <mergeCell ref="A7:A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60" zoomScaleNormal="160" workbookViewId="0">
      <selection activeCell="D12" sqref="D12"/>
    </sheetView>
  </sheetViews>
  <sheetFormatPr defaultRowHeight="15" x14ac:dyDescent="0.25"/>
  <cols>
    <col min="1" max="1" width="22.7109375" customWidth="1"/>
    <col min="2" max="2" width="12.85546875" bestFit="1" customWidth="1"/>
    <col min="3" max="3" width="3.85546875" customWidth="1"/>
    <col min="4" max="4" width="24.42578125" bestFit="1" customWidth="1"/>
    <col min="5" max="5" width="12.85546875" bestFit="1" customWidth="1"/>
  </cols>
  <sheetData>
    <row r="1" spans="1:5" x14ac:dyDescent="0.25">
      <c r="A1" s="13" t="s">
        <v>22</v>
      </c>
    </row>
    <row r="2" spans="1:5" ht="15.75" thickBot="1" x14ac:dyDescent="0.3">
      <c r="A2" s="11"/>
    </row>
    <row r="3" spans="1:5" ht="15.75" thickBot="1" x14ac:dyDescent="0.3">
      <c r="A3" s="95" t="s">
        <v>30</v>
      </c>
      <c r="B3" s="96"/>
      <c r="C3" s="96"/>
      <c r="D3" s="96"/>
      <c r="E3" s="97"/>
    </row>
    <row r="4" spans="1:5" x14ac:dyDescent="0.25">
      <c r="A4" s="10"/>
      <c r="B4" s="10"/>
      <c r="C4" s="10"/>
      <c r="D4" s="10"/>
      <c r="E4" s="10"/>
    </row>
    <row r="6" spans="1:5" x14ac:dyDescent="0.25">
      <c r="A6" s="4" t="s">
        <v>8</v>
      </c>
      <c r="B6" s="4" t="s">
        <v>7</v>
      </c>
      <c r="D6" s="4" t="s">
        <v>23</v>
      </c>
      <c r="E6" s="4" t="s">
        <v>7</v>
      </c>
    </row>
    <row r="8" spans="1:5" x14ac:dyDescent="0.25">
      <c r="A8" s="2" t="s">
        <v>29</v>
      </c>
      <c r="B8" s="1"/>
      <c r="D8" s="5" t="s">
        <v>9</v>
      </c>
      <c r="E8" s="7">
        <v>10000</v>
      </c>
    </row>
    <row r="9" spans="1:5" x14ac:dyDescent="0.25">
      <c r="A9" s="3" t="s">
        <v>0</v>
      </c>
      <c r="B9" s="8">
        <v>0</v>
      </c>
      <c r="D9" s="5" t="s">
        <v>12</v>
      </c>
      <c r="E9" s="7">
        <v>0</v>
      </c>
    </row>
    <row r="10" spans="1:5" x14ac:dyDescent="0.25">
      <c r="A10" s="3" t="s">
        <v>1</v>
      </c>
      <c r="B10" s="8">
        <v>0</v>
      </c>
      <c r="D10" s="5" t="s">
        <v>13</v>
      </c>
      <c r="E10" s="7">
        <v>0</v>
      </c>
    </row>
    <row r="11" spans="1:5" x14ac:dyDescent="0.25">
      <c r="A11" s="3" t="s">
        <v>2</v>
      </c>
      <c r="B11" s="8">
        <f>B9*8.5/100</f>
        <v>0</v>
      </c>
      <c r="D11" s="3"/>
      <c r="E11" s="7"/>
    </row>
    <row r="12" spans="1:5" x14ac:dyDescent="0.25">
      <c r="A12" s="2" t="s">
        <v>6</v>
      </c>
      <c r="B12" s="9"/>
      <c r="D12" s="2"/>
      <c r="E12" s="7"/>
    </row>
    <row r="13" spans="1:5" x14ac:dyDescent="0.25">
      <c r="A13" s="3" t="s">
        <v>0</v>
      </c>
      <c r="B13" s="8">
        <v>0</v>
      </c>
      <c r="D13" s="3"/>
      <c r="E13" s="7"/>
    </row>
    <row r="14" spans="1:5" x14ac:dyDescent="0.25">
      <c r="A14" s="3" t="s">
        <v>1</v>
      </c>
      <c r="B14" s="8">
        <f>B13*27/100*2/3</f>
        <v>0</v>
      </c>
      <c r="D14" s="3"/>
      <c r="E14" s="7"/>
    </row>
    <row r="15" spans="1:5" x14ac:dyDescent="0.25">
      <c r="A15" s="3" t="s">
        <v>2</v>
      </c>
      <c r="B15" s="8">
        <f>B13*8.5/100</f>
        <v>0</v>
      </c>
      <c r="D15" s="3"/>
      <c r="E15" s="7"/>
    </row>
    <row r="16" spans="1:5" x14ac:dyDescent="0.25">
      <c r="A16" s="2" t="s">
        <v>3</v>
      </c>
      <c r="B16" s="7">
        <v>0</v>
      </c>
      <c r="D16" s="2"/>
      <c r="E16" s="7"/>
    </row>
    <row r="17" spans="1:5" x14ac:dyDescent="0.25">
      <c r="A17" s="2" t="s">
        <v>4</v>
      </c>
      <c r="B17" s="7">
        <v>0</v>
      </c>
      <c r="D17" s="2"/>
      <c r="E17" s="7"/>
    </row>
    <row r="18" spans="1:5" x14ac:dyDescent="0.25">
      <c r="A18" s="2" t="s">
        <v>5</v>
      </c>
      <c r="B18" s="7">
        <v>0</v>
      </c>
      <c r="D18" s="2"/>
      <c r="E18" s="7"/>
    </row>
    <row r="19" spans="1:5" x14ac:dyDescent="0.25">
      <c r="A19" s="2" t="s">
        <v>28</v>
      </c>
      <c r="B19" s="7">
        <v>0</v>
      </c>
      <c r="D19" s="2"/>
      <c r="E19" s="7"/>
    </row>
    <row r="20" spans="1:5" x14ac:dyDescent="0.25">
      <c r="A20" s="2"/>
      <c r="B20" s="7"/>
      <c r="D20" s="2"/>
      <c r="E20" s="7"/>
    </row>
    <row r="21" spans="1:5" x14ac:dyDescent="0.25">
      <c r="A21" s="17" t="s">
        <v>34</v>
      </c>
      <c r="B21" s="7">
        <v>10000</v>
      </c>
      <c r="D21" s="2"/>
      <c r="E21" s="7"/>
    </row>
    <row r="22" spans="1:5" ht="7.5" customHeight="1" x14ac:dyDescent="0.25">
      <c r="B22" s="9"/>
      <c r="E22" s="1"/>
    </row>
    <row r="23" spans="1:5" x14ac:dyDescent="0.25">
      <c r="A23" s="6" t="s">
        <v>10</v>
      </c>
      <c r="B23" s="12">
        <f>SUM(B9:B21)</f>
        <v>10000</v>
      </c>
      <c r="D23" s="6" t="s">
        <v>11</v>
      </c>
      <c r="E23" s="12">
        <f>SUM(E8:E22)</f>
        <v>10000</v>
      </c>
    </row>
    <row r="24" spans="1:5" x14ac:dyDescent="0.25">
      <c r="B24" s="1"/>
      <c r="E24" s="1"/>
    </row>
  </sheetData>
  <mergeCells count="1">
    <mergeCell ref="A3:E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115" zoomScaleNormal="115" workbookViewId="0">
      <selection activeCell="G21" sqref="G21"/>
    </sheetView>
  </sheetViews>
  <sheetFormatPr defaultRowHeight="15" x14ac:dyDescent="0.25"/>
  <cols>
    <col min="1" max="1" width="3.7109375" style="14" customWidth="1"/>
    <col min="2" max="2" width="3.28515625" style="14" bestFit="1" customWidth="1"/>
    <col min="3" max="3" width="42.85546875" customWidth="1"/>
    <col min="4" max="4" width="13.28515625" bestFit="1" customWidth="1"/>
    <col min="5" max="5" width="3.85546875" customWidth="1"/>
    <col min="6" max="7" width="3.85546875" style="35" customWidth="1"/>
    <col min="8" max="8" width="31.5703125" bestFit="1" customWidth="1"/>
    <col min="9" max="9" width="12.85546875" bestFit="1" customWidth="1"/>
  </cols>
  <sheetData>
    <row r="1" spans="1:9" x14ac:dyDescent="0.25">
      <c r="C1" s="13" t="s">
        <v>22</v>
      </c>
    </row>
    <row r="2" spans="1:9" ht="5.45" customHeight="1" thickBot="1" x14ac:dyDescent="0.3">
      <c r="C2" s="11"/>
    </row>
    <row r="3" spans="1:9" ht="22.15" customHeight="1" thickBot="1" x14ac:dyDescent="0.3">
      <c r="C3" s="98" t="s">
        <v>31</v>
      </c>
      <c r="D3" s="99"/>
      <c r="E3" s="99"/>
      <c r="F3" s="99"/>
      <c r="G3" s="99"/>
      <c r="H3" s="99"/>
      <c r="I3" s="100"/>
    </row>
    <row r="4" spans="1:9" x14ac:dyDescent="0.25">
      <c r="C4" s="10"/>
      <c r="D4" s="10"/>
      <c r="E4" s="10"/>
      <c r="F4" s="36"/>
      <c r="G4" s="34"/>
      <c r="H4" s="10"/>
      <c r="I4" s="10"/>
    </row>
    <row r="5" spans="1:9" s="29" customFormat="1" ht="18.600000000000001" customHeight="1" x14ac:dyDescent="0.25">
      <c r="A5" s="28"/>
      <c r="B5" s="28"/>
      <c r="C5" s="38" t="s">
        <v>14</v>
      </c>
      <c r="D5" s="38" t="s">
        <v>7</v>
      </c>
      <c r="F5" s="37"/>
      <c r="G5" s="34"/>
      <c r="H5" s="38" t="s">
        <v>15</v>
      </c>
      <c r="I5" s="38" t="s">
        <v>7</v>
      </c>
    </row>
    <row r="6" spans="1:9" x14ac:dyDescent="0.25">
      <c r="F6" s="37"/>
      <c r="G6" s="34"/>
    </row>
    <row r="7" spans="1:9" x14ac:dyDescent="0.25">
      <c r="A7" s="19" t="s">
        <v>40</v>
      </c>
      <c r="B7" s="19"/>
      <c r="C7" s="16" t="s">
        <v>37</v>
      </c>
      <c r="F7" s="37"/>
      <c r="G7" s="34"/>
    </row>
    <row r="8" spans="1:9" x14ac:dyDescent="0.25">
      <c r="C8" t="s">
        <v>38</v>
      </c>
      <c r="D8" s="20">
        <v>30000</v>
      </c>
      <c r="F8" s="37" t="s">
        <v>40</v>
      </c>
      <c r="G8" s="34"/>
      <c r="H8" s="16" t="s">
        <v>60</v>
      </c>
    </row>
    <row r="9" spans="1:9" x14ac:dyDescent="0.25">
      <c r="C9" t="s">
        <v>39</v>
      </c>
      <c r="D9" s="20">
        <v>20000</v>
      </c>
      <c r="F9" s="37"/>
      <c r="G9" s="34"/>
      <c r="H9" t="s">
        <v>16</v>
      </c>
      <c r="I9" s="7">
        <v>50000</v>
      </c>
    </row>
    <row r="10" spans="1:9" x14ac:dyDescent="0.25">
      <c r="C10" s="6" t="s">
        <v>43</v>
      </c>
      <c r="D10" s="22">
        <f>SUM(D8:D9)</f>
        <v>50000</v>
      </c>
      <c r="F10" s="37"/>
      <c r="G10" s="34"/>
      <c r="H10" t="s">
        <v>17</v>
      </c>
      <c r="I10" s="7">
        <v>0</v>
      </c>
    </row>
    <row r="11" spans="1:9" x14ac:dyDescent="0.25">
      <c r="C11" s="6"/>
      <c r="F11" s="37"/>
      <c r="G11" s="34"/>
      <c r="H11" t="s">
        <v>18</v>
      </c>
      <c r="I11" s="7">
        <v>0</v>
      </c>
    </row>
    <row r="12" spans="1:9" x14ac:dyDescent="0.25">
      <c r="A12" s="19" t="s">
        <v>42</v>
      </c>
      <c r="B12" s="19"/>
      <c r="C12" s="16" t="s">
        <v>41</v>
      </c>
      <c r="F12" s="37"/>
      <c r="G12" s="34"/>
      <c r="H12" s="33" t="s">
        <v>59</v>
      </c>
      <c r="I12" s="7">
        <v>10000</v>
      </c>
    </row>
    <row r="13" spans="1:9" x14ac:dyDescent="0.25">
      <c r="C13" t="s">
        <v>19</v>
      </c>
      <c r="D13" s="20">
        <v>0</v>
      </c>
      <c r="F13" s="37"/>
      <c r="G13" s="34"/>
      <c r="H13" s="6" t="s">
        <v>43</v>
      </c>
      <c r="I13" s="22">
        <f>SUM(I9:I12)</f>
        <v>60000</v>
      </c>
    </row>
    <row r="14" spans="1:9" x14ac:dyDescent="0.25">
      <c r="C14" t="s">
        <v>20</v>
      </c>
      <c r="D14" s="20">
        <v>0</v>
      </c>
      <c r="F14" s="37"/>
      <c r="G14" s="34"/>
    </row>
    <row r="15" spans="1:9" x14ac:dyDescent="0.25">
      <c r="C15" t="s">
        <v>21</v>
      </c>
      <c r="D15" s="20">
        <v>0</v>
      </c>
      <c r="F15" s="37" t="s">
        <v>42</v>
      </c>
      <c r="G15" s="34"/>
      <c r="H15" s="16" t="s">
        <v>61</v>
      </c>
      <c r="I15" s="7">
        <v>0</v>
      </c>
    </row>
    <row r="16" spans="1:9" x14ac:dyDescent="0.25">
      <c r="C16" s="6" t="s">
        <v>43</v>
      </c>
      <c r="D16" s="22">
        <f>SUM(D13:D15)</f>
        <v>0</v>
      </c>
      <c r="F16" s="37"/>
      <c r="G16" s="34"/>
      <c r="H16" s="6" t="s">
        <v>43</v>
      </c>
      <c r="I16" s="22">
        <v>0</v>
      </c>
    </row>
    <row r="17" spans="1:9" x14ac:dyDescent="0.25">
      <c r="C17" s="6"/>
      <c r="D17" s="23"/>
      <c r="F17" s="37"/>
      <c r="G17" s="34"/>
    </row>
    <row r="18" spans="1:9" x14ac:dyDescent="0.25">
      <c r="A18" s="19" t="s">
        <v>44</v>
      </c>
      <c r="B18" s="19"/>
      <c r="C18" s="16" t="s">
        <v>45</v>
      </c>
      <c r="D18" s="23"/>
      <c r="F18" s="37" t="s">
        <v>44</v>
      </c>
      <c r="G18" s="34"/>
      <c r="H18" s="16" t="s">
        <v>62</v>
      </c>
      <c r="I18" s="7">
        <v>0</v>
      </c>
    </row>
    <row r="19" spans="1:9" x14ac:dyDescent="0.25">
      <c r="B19" s="14" t="s">
        <v>48</v>
      </c>
      <c r="C19" t="s">
        <v>46</v>
      </c>
      <c r="D19" s="20">
        <v>0</v>
      </c>
      <c r="F19" s="37"/>
      <c r="G19" s="34"/>
      <c r="H19" s="6" t="s">
        <v>43</v>
      </c>
      <c r="I19" s="22">
        <v>0</v>
      </c>
    </row>
    <row r="20" spans="1:9" x14ac:dyDescent="0.25">
      <c r="C20" s="6" t="s">
        <v>43</v>
      </c>
      <c r="D20" s="22">
        <v>0</v>
      </c>
      <c r="F20" s="37"/>
      <c r="G20" s="34"/>
    </row>
    <row r="21" spans="1:9" x14ac:dyDescent="0.25">
      <c r="D21" s="23"/>
      <c r="F21" s="37" t="s">
        <v>55</v>
      </c>
      <c r="G21" s="34"/>
      <c r="H21" t="s">
        <v>63</v>
      </c>
      <c r="I21" s="7">
        <v>0</v>
      </c>
    </row>
    <row r="22" spans="1:9" x14ac:dyDescent="0.25">
      <c r="B22" s="14" t="s">
        <v>49</v>
      </c>
      <c r="C22" t="s">
        <v>47</v>
      </c>
      <c r="D22" s="23"/>
      <c r="F22" s="37"/>
      <c r="G22" s="34"/>
      <c r="H22" s="6" t="s">
        <v>43</v>
      </c>
      <c r="I22" s="22">
        <v>0</v>
      </c>
    </row>
    <row r="23" spans="1:9" x14ac:dyDescent="0.25">
      <c r="C23" t="s">
        <v>54</v>
      </c>
      <c r="D23" s="20">
        <v>10000</v>
      </c>
      <c r="F23" s="37"/>
      <c r="G23" s="34"/>
    </row>
    <row r="24" spans="1:9" x14ac:dyDescent="0.25">
      <c r="C24" s="6" t="s">
        <v>43</v>
      </c>
      <c r="D24" s="22">
        <f>D23</f>
        <v>10000</v>
      </c>
      <c r="F24" s="37" t="s">
        <v>64</v>
      </c>
      <c r="G24" s="34"/>
      <c r="H24" s="27" t="s">
        <v>56</v>
      </c>
      <c r="I24" s="12">
        <v>0</v>
      </c>
    </row>
    <row r="25" spans="1:9" x14ac:dyDescent="0.25">
      <c r="C25" s="24"/>
      <c r="D25" s="21"/>
      <c r="F25" s="37"/>
      <c r="G25" s="34"/>
    </row>
    <row r="26" spans="1:9" x14ac:dyDescent="0.25">
      <c r="B26" s="14" t="s">
        <v>50</v>
      </c>
      <c r="C26" s="25" t="s">
        <v>51</v>
      </c>
      <c r="D26" s="20">
        <v>0</v>
      </c>
      <c r="F26" s="37"/>
      <c r="G26" s="34"/>
    </row>
    <row r="27" spans="1:9" x14ac:dyDescent="0.25">
      <c r="C27" s="6" t="s">
        <v>43</v>
      </c>
      <c r="D27" s="22">
        <f>D26</f>
        <v>0</v>
      </c>
      <c r="F27" s="37"/>
      <c r="G27" s="34"/>
      <c r="H27" s="25"/>
      <c r="I27" s="26"/>
    </row>
    <row r="28" spans="1:9" x14ac:dyDescent="0.25">
      <c r="C28" s="25"/>
      <c r="D28" s="21"/>
      <c r="F28" s="37"/>
      <c r="G28" s="34"/>
    </row>
    <row r="29" spans="1:9" x14ac:dyDescent="0.25">
      <c r="B29" s="14" t="s">
        <v>52</v>
      </c>
      <c r="C29" s="25" t="s">
        <v>53</v>
      </c>
      <c r="D29" s="20">
        <v>0</v>
      </c>
      <c r="F29" s="37"/>
      <c r="G29" s="34"/>
    </row>
    <row r="30" spans="1:9" x14ac:dyDescent="0.25">
      <c r="C30" s="6" t="s">
        <v>43</v>
      </c>
      <c r="D30" s="22">
        <f>D29</f>
        <v>0</v>
      </c>
      <c r="F30" s="37"/>
      <c r="G30" s="34"/>
    </row>
    <row r="31" spans="1:9" x14ac:dyDescent="0.25">
      <c r="C31" s="25"/>
      <c r="D31" s="21"/>
      <c r="F31" s="37"/>
      <c r="G31" s="34"/>
    </row>
    <row r="32" spans="1:9" x14ac:dyDescent="0.25">
      <c r="A32" s="19" t="s">
        <v>55</v>
      </c>
      <c r="C32" s="27" t="s">
        <v>56</v>
      </c>
      <c r="D32" s="12">
        <v>0</v>
      </c>
      <c r="F32" s="37"/>
      <c r="G32" s="34"/>
    </row>
    <row r="33" spans="1:9" ht="15.75" thickBot="1" x14ac:dyDescent="0.3">
      <c r="A33" s="19"/>
      <c r="C33" s="27"/>
      <c r="D33" s="9"/>
      <c r="F33" s="37"/>
      <c r="G33" s="34"/>
      <c r="I33" s="1"/>
    </row>
    <row r="34" spans="1:9" s="29" customFormat="1" ht="22.15" customHeight="1" thickBot="1" x14ac:dyDescent="0.3">
      <c r="A34" s="28"/>
      <c r="B34" s="28"/>
      <c r="C34" s="32" t="s">
        <v>57</v>
      </c>
      <c r="D34" s="30">
        <f>D10+D16+D20+D24+D27+D30+D32</f>
        <v>60000</v>
      </c>
      <c r="F34" s="37"/>
      <c r="G34" s="34"/>
      <c r="H34" s="32" t="s">
        <v>58</v>
      </c>
      <c r="I34" s="31">
        <f>I13+I16+I19+I22+I24</f>
        <v>60000</v>
      </c>
    </row>
    <row r="36" spans="1:9" x14ac:dyDescent="0.25">
      <c r="C36" s="33" t="s">
        <v>65</v>
      </c>
    </row>
  </sheetData>
  <mergeCells count="1">
    <mergeCell ref="C3:I3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60" zoomScaleNormal="160" workbookViewId="0">
      <selection activeCell="B22" sqref="B22"/>
    </sheetView>
  </sheetViews>
  <sheetFormatPr defaultRowHeight="15" x14ac:dyDescent="0.25"/>
  <cols>
    <col min="1" max="1" width="22.7109375" customWidth="1"/>
    <col min="2" max="2" width="12.85546875" bestFit="1" customWidth="1"/>
    <col min="3" max="3" width="3.85546875" customWidth="1"/>
    <col min="4" max="4" width="24.42578125" bestFit="1" customWidth="1"/>
    <col min="5" max="5" width="12.85546875" bestFit="1" customWidth="1"/>
  </cols>
  <sheetData>
    <row r="1" spans="1:5" x14ac:dyDescent="0.25">
      <c r="A1" s="13" t="s">
        <v>22</v>
      </c>
    </row>
    <row r="2" spans="1:5" ht="15.75" thickBot="1" x14ac:dyDescent="0.3">
      <c r="A2" s="11"/>
    </row>
    <row r="3" spans="1:5" ht="15.75" thickBot="1" x14ac:dyDescent="0.3">
      <c r="A3" s="95" t="s">
        <v>36</v>
      </c>
      <c r="B3" s="96"/>
      <c r="C3" s="96"/>
      <c r="D3" s="96"/>
      <c r="E3" s="97"/>
    </row>
    <row r="4" spans="1:5" x14ac:dyDescent="0.25">
      <c r="A4" s="10"/>
      <c r="B4" s="10"/>
      <c r="C4" s="10"/>
      <c r="D4" s="10"/>
      <c r="E4" s="10"/>
    </row>
    <row r="6" spans="1:5" x14ac:dyDescent="0.25">
      <c r="A6" s="4" t="s">
        <v>32</v>
      </c>
      <c r="B6" s="4" t="s">
        <v>7</v>
      </c>
      <c r="D6" s="4" t="s">
        <v>33</v>
      </c>
      <c r="E6" s="4" t="s">
        <v>7</v>
      </c>
    </row>
    <row r="8" spans="1:5" x14ac:dyDescent="0.25">
      <c r="A8" s="2" t="s">
        <v>29</v>
      </c>
      <c r="B8" s="1"/>
      <c r="D8" s="5" t="s">
        <v>9</v>
      </c>
      <c r="E8" s="7">
        <v>0</v>
      </c>
    </row>
    <row r="9" spans="1:5" x14ac:dyDescent="0.25">
      <c r="A9" s="3" t="s">
        <v>0</v>
      </c>
      <c r="B9" s="8">
        <v>0</v>
      </c>
      <c r="D9" s="5" t="s">
        <v>12</v>
      </c>
      <c r="E9" s="7">
        <v>0</v>
      </c>
    </row>
    <row r="10" spans="1:5" x14ac:dyDescent="0.25">
      <c r="A10" s="3" t="s">
        <v>1</v>
      </c>
      <c r="B10" s="8">
        <v>0</v>
      </c>
      <c r="D10" s="5" t="s">
        <v>13</v>
      </c>
      <c r="E10" s="7">
        <v>0</v>
      </c>
    </row>
    <row r="11" spans="1:5" x14ac:dyDescent="0.25">
      <c r="A11" s="3" t="s">
        <v>2</v>
      </c>
      <c r="B11" s="8">
        <f>B9*8.5/100</f>
        <v>0</v>
      </c>
      <c r="D11" s="3" t="s">
        <v>35</v>
      </c>
      <c r="E11" s="7"/>
    </row>
    <row r="12" spans="1:5" x14ac:dyDescent="0.25">
      <c r="A12" s="2" t="s">
        <v>6</v>
      </c>
      <c r="B12" s="9"/>
      <c r="D12" s="2"/>
      <c r="E12" s="7"/>
    </row>
    <row r="13" spans="1:5" x14ac:dyDescent="0.25">
      <c r="A13" s="3" t="s">
        <v>0</v>
      </c>
      <c r="B13" s="8">
        <v>0</v>
      </c>
      <c r="D13" s="3"/>
      <c r="E13" s="7"/>
    </row>
    <row r="14" spans="1:5" x14ac:dyDescent="0.25">
      <c r="A14" s="3" t="s">
        <v>1</v>
      </c>
      <c r="B14" s="8">
        <f>B13*27/100*2/3</f>
        <v>0</v>
      </c>
      <c r="D14" s="3"/>
      <c r="E14" s="7"/>
    </row>
    <row r="15" spans="1:5" x14ac:dyDescent="0.25">
      <c r="A15" s="3" t="s">
        <v>2</v>
      </c>
      <c r="B15" s="8">
        <f>B13*8.5/100</f>
        <v>0</v>
      </c>
      <c r="D15" s="3"/>
      <c r="E15" s="7"/>
    </row>
    <row r="16" spans="1:5" x14ac:dyDescent="0.25">
      <c r="A16" s="2" t="s">
        <v>3</v>
      </c>
      <c r="B16" s="7">
        <v>0</v>
      </c>
      <c r="D16" s="2"/>
      <c r="E16" s="7"/>
    </row>
    <row r="17" spans="1:5" x14ac:dyDescent="0.25">
      <c r="A17" s="2" t="s">
        <v>4</v>
      </c>
      <c r="B17" s="7">
        <v>0</v>
      </c>
      <c r="D17" s="2"/>
      <c r="E17" s="7"/>
    </row>
    <row r="18" spans="1:5" x14ac:dyDescent="0.25">
      <c r="A18" s="2" t="s">
        <v>5</v>
      </c>
      <c r="B18" s="7">
        <v>0</v>
      </c>
      <c r="D18" s="2"/>
      <c r="E18" s="7"/>
    </row>
    <row r="19" spans="1:5" x14ac:dyDescent="0.25">
      <c r="A19" s="2" t="s">
        <v>28</v>
      </c>
      <c r="B19" s="7">
        <v>0</v>
      </c>
      <c r="D19" s="2"/>
      <c r="E19" s="7"/>
    </row>
    <row r="20" spans="1:5" x14ac:dyDescent="0.25">
      <c r="A20" s="2"/>
      <c r="B20" s="7"/>
      <c r="D20" s="2"/>
      <c r="E20" s="7"/>
    </row>
    <row r="21" spans="1:5" x14ac:dyDescent="0.25">
      <c r="A21" s="17" t="s">
        <v>34</v>
      </c>
      <c r="B21" s="7">
        <v>0</v>
      </c>
      <c r="D21" s="2"/>
      <c r="E21" s="7"/>
    </row>
    <row r="22" spans="1:5" ht="7.5" customHeight="1" x14ac:dyDescent="0.25">
      <c r="B22" s="9"/>
      <c r="E22" s="1"/>
    </row>
    <row r="23" spans="1:5" x14ac:dyDescent="0.25">
      <c r="A23" s="18" t="s">
        <v>10</v>
      </c>
      <c r="B23" s="12">
        <f>SUM(B9:B21)</f>
        <v>0</v>
      </c>
      <c r="D23" s="18" t="s">
        <v>11</v>
      </c>
      <c r="E23" s="12">
        <f>SUM(E8:E22)</f>
        <v>0</v>
      </c>
    </row>
    <row r="24" spans="1:5" x14ac:dyDescent="0.25">
      <c r="B24" s="1"/>
      <c r="E24" s="1"/>
    </row>
  </sheetData>
  <mergeCells count="1"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C.Economico 2022</vt:lpstr>
      <vt:lpstr>S.Patrimoniale 2022</vt:lpstr>
      <vt:lpstr>riparto</vt:lpstr>
      <vt:lpstr>Rendic 2022 ECONOMICO</vt:lpstr>
      <vt:lpstr>Rendic 2022 PATROMONIALE</vt:lpstr>
      <vt:lpstr>Rendic 2022 FINANZIARIO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Nurra</dc:creator>
  <cp:lastModifiedBy>Piero Nurra</cp:lastModifiedBy>
  <cp:lastPrinted>2023-09-25T16:04:05Z</cp:lastPrinted>
  <dcterms:created xsi:type="dcterms:W3CDTF">2015-06-05T18:17:20Z</dcterms:created>
  <dcterms:modified xsi:type="dcterms:W3CDTF">2023-09-27T07:45:33Z</dcterms:modified>
</cp:coreProperties>
</file>